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activeTab="0"/>
  </bookViews>
  <sheets>
    <sheet name="PAGE 1" sheetId="1" r:id="rId1"/>
    <sheet name="PAGE 2" sheetId="2" r:id="rId2"/>
    <sheet name="PAGE 3" sheetId="3" r:id="rId3"/>
  </sheets>
  <definedNames>
    <definedName name="_xlnm.Print_Area" localSheetId="0">'PAGE 1'!$A$1:$J$72</definedName>
    <definedName name="_xlnm.Print_Area" localSheetId="1">'PAGE 2'!$A$1:$I$73</definedName>
    <definedName name="_xlnm.Print_Area" localSheetId="2">'PAGE 3'!$A$1:$J$57</definedName>
  </definedNames>
  <calcPr fullCalcOnLoad="1" iterate="1" iterateCount="1" iterateDelta="0"/>
</workbook>
</file>

<file path=xl/comments1.xml><?xml version="1.0" encoding="utf-8"?>
<comments xmlns="http://schemas.openxmlformats.org/spreadsheetml/2006/main">
  <authors>
    <author>mabella</author>
  </authors>
  <commentList>
    <comment ref="H26" authorId="0">
      <text>
        <r>
          <rPr>
            <sz val="10"/>
            <rFont val="Arial"/>
            <family val="2"/>
          </rPr>
          <t>If there is no data,</t>
        </r>
        <r>
          <rPr>
            <u val="single"/>
            <sz val="10"/>
            <rFont val="Arial"/>
            <family val="2"/>
          </rPr>
          <t xml:space="preserve"> do not </t>
        </r>
        <r>
          <rPr>
            <sz val="10"/>
            <rFont val="Arial"/>
            <family val="2"/>
          </rPr>
          <t>enter 0, leave it blank.</t>
        </r>
      </text>
    </comment>
    <comment ref="D36" authorId="0">
      <text>
        <r>
          <rPr>
            <sz val="10"/>
            <rFont val="Arial"/>
            <family val="2"/>
          </rPr>
          <t xml:space="preserve">If there is no data, </t>
        </r>
        <r>
          <rPr>
            <u val="single"/>
            <sz val="10"/>
            <rFont val="Arial"/>
            <family val="2"/>
          </rPr>
          <t>do not</t>
        </r>
        <r>
          <rPr>
            <sz val="10"/>
            <rFont val="Arial"/>
            <family val="2"/>
          </rPr>
          <t xml:space="preserve"> enter 0, leave it blank.</t>
        </r>
      </text>
    </comment>
  </commentList>
</comments>
</file>

<file path=xl/sharedStrings.xml><?xml version="1.0" encoding="utf-8"?>
<sst xmlns="http://schemas.openxmlformats.org/spreadsheetml/2006/main" count="156" uniqueCount="121">
  <si>
    <t>APPENDIX 1</t>
  </si>
  <si>
    <t>PART 1 ADJUSTMENTS WORKSHEET</t>
  </si>
  <si>
    <t>CONTRACT ADMINISTRATOR WORKSHEET FOR</t>
  </si>
  <si>
    <t>PROCESSING RENT INCREASES FOR AAF RENTS FOR NEW CONSTRUCTION</t>
  </si>
  <si>
    <t>AND SUBSTANTIAL REHABILITATION UNIT TYPES IF THE PRE-ADJUSTMENT</t>
  </si>
  <si>
    <t>GROSS RENT EXCEEDS THE EXISTING HOUSING FAIR MARKET RENT</t>
  </si>
  <si>
    <t>(NOT USED TO CALCULATE BUDGET BASED RENT INCREASES)</t>
  </si>
  <si>
    <t xml:space="preserve">                  Property Name:</t>
  </si>
  <si>
    <t xml:space="preserve">       Unit Type:</t>
  </si>
  <si>
    <t xml:space="preserve">                  County:</t>
  </si>
  <si>
    <t>ESSENTIAL INFORMATION TO DETERMINE ADJUSTED CONTRACT RENT FOR EACH UNIT TYPE</t>
  </si>
  <si>
    <t xml:space="preserve">  Unit Type</t>
  </si>
  <si>
    <t>BR</t>
  </si>
  <si>
    <t>Comparable Rent (Estimated Market Rent</t>
  </si>
  <si>
    <t>from HUD -92273-S8,</t>
  </si>
  <si>
    <t xml:space="preserve">  For each unit type:</t>
  </si>
  <si>
    <t>(Line 46)</t>
  </si>
  <si>
    <t xml:space="preserve">                        $</t>
  </si>
  <si>
    <t>Number of Contract Units:</t>
  </si>
  <si>
    <t>Number of Units With Turnover</t>
  </si>
  <si>
    <t>AAF from Table II</t>
  </si>
  <si>
    <t>Number of Units Without Turnover:</t>
  </si>
  <si>
    <t>Pre-adjustment Contract</t>
  </si>
  <si>
    <t xml:space="preserve">  Existing FMR Level</t>
  </si>
  <si>
    <t>Rent</t>
  </si>
  <si>
    <t xml:space="preserve">  for Unit Type        $</t>
  </si>
  <si>
    <t>Utility Allowance               $</t>
  </si>
  <si>
    <t xml:space="preserve">  AAF from Table I</t>
  </si>
  <si>
    <t>Pre-adjustment Gross Rent for</t>
  </si>
  <si>
    <t xml:space="preserve">  Initial Difference   $</t>
  </si>
  <si>
    <t>Unit Type</t>
  </si>
  <si>
    <t xml:space="preserve">                  STEP 1:</t>
  </si>
  <si>
    <t>Is this contract a New Construction or Sub Rehab contract?; AND</t>
  </si>
  <si>
    <t>Is the current gross rent for this unit type (before application of the AAF) above the</t>
  </si>
  <si>
    <t xml:space="preserve">  Existing Housing FMR?</t>
  </si>
  <si>
    <t>If the answer to BOTH questions is YES, then go to Step 2</t>
  </si>
  <si>
    <t>If the answer to EITHER question is NO, this worksheet does not apply.</t>
  </si>
  <si>
    <t>Contract rent for this unit type is adjusted under Part II of this Notice.  Go</t>
  </si>
  <si>
    <t>to Part II Adjustments Worksheet at Appendix 2.</t>
  </si>
  <si>
    <t xml:space="preserve">                  STEP 2:</t>
  </si>
  <si>
    <t>Multiply the Table I AAF times the pre-adjustment contract rent.</t>
  </si>
  <si>
    <t>(NOTE:  Use a factor of 1.000 if the published Table I AAF is below</t>
  </si>
  <si>
    <t>1.000.)</t>
  </si>
  <si>
    <t>x</t>
  </si>
  <si>
    <t>=</t>
  </si>
  <si>
    <t>Pre-adjustment</t>
  </si>
  <si>
    <t>Table 1 Factor</t>
  </si>
  <si>
    <t>Step 2 Amount</t>
  </si>
  <si>
    <t>Contract Rent</t>
  </si>
  <si>
    <t xml:space="preserve">                  STEP 3:</t>
  </si>
  <si>
    <t>Add the initial difference to the comparable rent.</t>
  </si>
  <si>
    <t xml:space="preserve">    $</t>
  </si>
  <si>
    <t>+</t>
  </si>
  <si>
    <t xml:space="preserve">              $</t>
  </si>
  <si>
    <t>Comparable Rent</t>
  </si>
  <si>
    <t>Initial Difference</t>
  </si>
  <si>
    <t>Adjusted</t>
  </si>
  <si>
    <t xml:space="preserve">                  STEP 4:</t>
  </si>
  <si>
    <t>Determine if the amount calculated in Step 2 is more than the adjusted</t>
  </si>
  <si>
    <t>comparable rent calculated in Step 3.</t>
  </si>
  <si>
    <t>&gt;</t>
  </si>
  <si>
    <t>Amount calculated</t>
  </si>
  <si>
    <t>Adjusted Comparable</t>
  </si>
  <si>
    <t>in Step 2</t>
  </si>
  <si>
    <t>Rent (from Step 3)</t>
  </si>
  <si>
    <t>If the amount calculated in Step 2 is more than the adjusted comparable rent, go to</t>
  </si>
  <si>
    <t>Step 6a and enter the amount of the adjusted comparable rent (in this case, the adjusted</t>
  </si>
  <si>
    <t>contract rent equals the adjusted comparable rent).</t>
  </si>
  <si>
    <t>If the amount calculated in Step 2 is equal to or less than the adjusted comparable</t>
  </si>
  <si>
    <t>rent, go to Step 5.</t>
  </si>
  <si>
    <t xml:space="preserve">                  STEP 5:</t>
  </si>
  <si>
    <t>For units in which turnover occurred in the last year, use AAF Table I</t>
  </si>
  <si>
    <t>to calculate the rents.  For units in which no turnover occurred in the</t>
  </si>
  <si>
    <t>last year use AAF Table II to calculate the rents.  (NOTE:  Throughout</t>
  </si>
  <si>
    <t>this Worksheet, when applying the published AAF, the factor of 1.000</t>
  </si>
  <si>
    <t>must be used in all cases where the published factor is below 1.000.)</t>
  </si>
  <si>
    <t>TURNOVER UNITS</t>
  </si>
  <si>
    <t>Step 5a:</t>
  </si>
  <si>
    <t>$</t>
  </si>
  <si>
    <t>Pre-Adjustment</t>
  </si>
  <si>
    <t>Adjusted Contract</t>
  </si>
  <si>
    <t>Rent for Turnover</t>
  </si>
  <si>
    <t>(enter this amount in Step 6b)</t>
  </si>
  <si>
    <t>Step 5b:</t>
  </si>
  <si>
    <t>UNITS WITH NO TURNOVER</t>
  </si>
  <si>
    <t>Table 2 Factor</t>
  </si>
  <si>
    <t>New Rent Level</t>
  </si>
  <si>
    <t>(enter this amount in Step 6c)</t>
  </si>
  <si>
    <t xml:space="preserve">                  STEP 6:</t>
  </si>
  <si>
    <t>Enter the adjusted contract rent.</t>
  </si>
  <si>
    <t>a)  From Step 4a    $</t>
  </si>
  <si>
    <t>for all units; OR</t>
  </si>
  <si>
    <t>b)  From Step 5a    $</t>
  </si>
  <si>
    <t>for units with turnover</t>
  </si>
  <si>
    <t xml:space="preserve">      Number of Units with turnover:</t>
  </si>
  <si>
    <t>c)  From Step 5b    $</t>
  </si>
  <si>
    <t>for units with no turnover</t>
  </si>
  <si>
    <t xml:space="preserve">      Number of Units with no turnover:</t>
  </si>
  <si>
    <t xml:space="preserve">                  STEP 7:</t>
  </si>
  <si>
    <t>Repeat Steps 1 through 6 for each unit type.</t>
  </si>
  <si>
    <t xml:space="preserve">                  STEP 8:</t>
  </si>
  <si>
    <t>If Step 5 resulted in different rent levels for the same unit type, then a</t>
  </si>
  <si>
    <t>common rent level for this unit type must be derived.  Use the rent levels</t>
  </si>
  <si>
    <t>listed in Step 6 to derive a new monthly Contract Rent Potential.</t>
  </si>
  <si>
    <t xml:space="preserve"> for units with turnover </t>
  </si>
  <si>
    <t>(units)</t>
  </si>
  <si>
    <t xml:space="preserve"> for units with no turnover </t>
  </si>
  <si>
    <t>Add the two numbers calculated above to derive total Contract Rent Potential</t>
  </si>
  <si>
    <t>Turnover</t>
  </si>
  <si>
    <t>No Turnover</t>
  </si>
  <si>
    <t>Total</t>
  </si>
  <si>
    <t>Divide Total Contract Rent Potential by the number of units for this unit</t>
  </si>
  <si>
    <t xml:space="preserve">type to obtain the new rent level for all </t>
  </si>
  <si>
    <t>BR units.</t>
  </si>
  <si>
    <t xml:space="preserve"> Total Contract Rent Potential divided by </t>
  </si>
  <si>
    <t xml:space="preserve"> units</t>
  </si>
  <si>
    <t xml:space="preserve"> New Rent Level</t>
  </si>
  <si>
    <t xml:space="preserve">                  STEP 9:</t>
  </si>
  <si>
    <t>The new rent level for all</t>
  </si>
  <si>
    <t xml:space="preserve">      BR units is approved at       </t>
  </si>
  <si>
    <t>Revised 9/29/11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</si>
</sst>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0" borderId="0" xfId="0" applyNumberFormat="1" applyFont="1" applyAlignment="1" applyProtection="1">
      <alignment horizontal="centerContinuous"/>
      <protection/>
    </xf>
    <xf numFmtId="0" fontId="0" fillId="0" borderId="0" xfId="0" applyNumberFormat="1" applyFont="1" applyAlignment="1" applyProtection="1">
      <alignment horizontal="centerContinuous"/>
      <protection/>
    </xf>
    <xf numFmtId="0" fontId="0" fillId="0" borderId="0" xfId="0" applyNumberFormat="1" applyFont="1" applyAlignment="1" applyProtection="1">
      <alignment horizontal="center"/>
      <protection locked="0"/>
    </xf>
    <xf numFmtId="0" fontId="0" fillId="0" borderId="10" xfId="0" applyNumberFormat="1" applyFont="1" applyBorder="1" applyAlignment="1" applyProtection="1">
      <alignment/>
      <protection/>
    </xf>
    <xf numFmtId="0" fontId="0" fillId="0" borderId="10" xfId="0" applyNumberFormat="1" applyFont="1" applyBorder="1" applyAlignment="1" applyProtection="1">
      <alignment/>
      <protection/>
    </xf>
    <xf numFmtId="0" fontId="0" fillId="0" borderId="0" xfId="0" applyNumberFormat="1" applyFont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0" fontId="2" fillId="0" borderId="11" xfId="0" applyNumberFormat="1" applyFont="1" applyBorder="1" applyAlignment="1" applyProtection="1">
      <alignment horizontal="centerContinuous" vertical="center"/>
      <protection/>
    </xf>
    <xf numFmtId="0" fontId="0" fillId="0" borderId="12" xfId="0" applyNumberFormat="1" applyFont="1" applyBorder="1" applyAlignment="1" applyProtection="1">
      <alignment horizontal="centerContinuous"/>
      <protection/>
    </xf>
    <xf numFmtId="0" fontId="0" fillId="0" borderId="13" xfId="0" applyFont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0" fillId="0" borderId="13" xfId="0" applyNumberFormat="1" applyFont="1" applyBorder="1" applyAlignment="1" applyProtection="1">
      <alignment/>
      <protection/>
    </xf>
    <xf numFmtId="0" fontId="0" fillId="0" borderId="14" xfId="0" applyFont="1" applyBorder="1" applyAlignment="1" applyProtection="1">
      <alignment horizontal="center"/>
      <protection/>
    </xf>
    <xf numFmtId="0" fontId="0" fillId="0" borderId="0" xfId="0" applyNumberFormat="1" applyFont="1" applyAlignment="1" applyProtection="1">
      <alignment horizontal="left" indent="1"/>
      <protection/>
    </xf>
    <xf numFmtId="3" fontId="0" fillId="0" borderId="0" xfId="0" applyNumberFormat="1" applyFont="1" applyBorder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0" fontId="0" fillId="0" borderId="14" xfId="0" applyNumberFormat="1" applyFont="1" applyBorder="1" applyAlignment="1" applyProtection="1">
      <alignment horizontal="center"/>
      <protection locked="0"/>
    </xf>
    <xf numFmtId="0" fontId="0" fillId="0" borderId="13" xfId="0" applyFont="1" applyBorder="1" applyAlignment="1" applyProtection="1">
      <alignment horizontal="left" indent="1"/>
      <protection/>
    </xf>
    <xf numFmtId="0" fontId="0" fillId="0" borderId="0" xfId="0" applyFont="1" applyAlignment="1" applyProtection="1">
      <alignment horizontal="center"/>
      <protection/>
    </xf>
    <xf numFmtId="0" fontId="0" fillId="0" borderId="15" xfId="0" applyFont="1" applyBorder="1" applyAlignment="1" applyProtection="1">
      <alignment horizontal="center"/>
      <protection locked="0"/>
    </xf>
    <xf numFmtId="0" fontId="0" fillId="0" borderId="0" xfId="0" applyNumberFormat="1" applyFont="1" applyBorder="1" applyAlignment="1" applyProtection="1">
      <alignment horizontal="left" indent="1"/>
      <protection/>
    </xf>
    <xf numFmtId="0" fontId="0" fillId="0" borderId="14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/>
      <protection/>
    </xf>
    <xf numFmtId="3" fontId="0" fillId="0" borderId="16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16" xfId="0" applyFont="1" applyBorder="1" applyAlignment="1" applyProtection="1">
      <alignment/>
      <protection/>
    </xf>
    <xf numFmtId="164" fontId="0" fillId="0" borderId="0" xfId="0" applyNumberFormat="1" applyFont="1" applyAlignment="1" applyProtection="1">
      <alignment horizontal="center"/>
      <protection locked="0"/>
    </xf>
    <xf numFmtId="0" fontId="0" fillId="0" borderId="0" xfId="0" applyNumberFormat="1" applyFont="1" applyBorder="1" applyAlignment="1" applyProtection="1">
      <alignment/>
      <protection/>
    </xf>
    <xf numFmtId="3" fontId="0" fillId="0" borderId="14" xfId="0" applyNumberFormat="1" applyFont="1" applyBorder="1" applyAlignment="1" applyProtection="1">
      <alignment horizontal="center"/>
      <protection locked="0"/>
    </xf>
    <xf numFmtId="0" fontId="0" fillId="0" borderId="16" xfId="0" applyNumberFormat="1" applyFont="1" applyBorder="1" applyAlignment="1" applyProtection="1">
      <alignment/>
      <protection/>
    </xf>
    <xf numFmtId="0" fontId="0" fillId="0" borderId="12" xfId="0" applyNumberFormat="1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0" fillId="0" borderId="0" xfId="0" applyNumberFormat="1" applyFont="1" applyAlignment="1" applyProtection="1">
      <alignment horizontal="center" vertical="center"/>
      <protection/>
    </xf>
    <xf numFmtId="0" fontId="3" fillId="0" borderId="0" xfId="0" applyNumberFormat="1" applyFont="1" applyAlignment="1" applyProtection="1">
      <alignment/>
      <protection/>
    </xf>
    <xf numFmtId="0" fontId="0" fillId="0" borderId="0" xfId="0" applyNumberFormat="1" applyFont="1" applyAlignment="1" applyProtection="1">
      <alignment horizontal="left"/>
      <protection/>
    </xf>
    <xf numFmtId="0" fontId="0" fillId="0" borderId="0" xfId="0" applyNumberFormat="1" applyFont="1" applyAlignment="1" applyProtection="1">
      <alignment horizontal="center"/>
      <protection/>
    </xf>
    <xf numFmtId="0" fontId="0" fillId="0" borderId="0" xfId="0" applyFont="1" applyAlignment="1" applyProtection="1">
      <alignment horizontal="right"/>
      <protection/>
    </xf>
    <xf numFmtId="3" fontId="0" fillId="0" borderId="0" xfId="0" applyNumberFormat="1" applyFont="1" applyAlignment="1" applyProtection="1">
      <alignment/>
      <protection/>
    </xf>
    <xf numFmtId="164" fontId="0" fillId="0" borderId="0" xfId="0" applyNumberFormat="1" applyFont="1" applyAlignment="1" applyProtection="1">
      <alignment/>
      <protection/>
    </xf>
    <xf numFmtId="0" fontId="0" fillId="0" borderId="14" xfId="0" applyNumberFormat="1" applyFont="1" applyBorder="1" applyAlignment="1" applyProtection="1">
      <alignment horizontal="right"/>
      <protection/>
    </xf>
    <xf numFmtId="3" fontId="0" fillId="0" borderId="0" xfId="0" applyNumberFormat="1" applyFont="1" applyAlignment="1" applyProtection="1">
      <alignment horizontal="right"/>
      <protection/>
    </xf>
    <xf numFmtId="3" fontId="0" fillId="0" borderId="0" xfId="0" applyNumberFormat="1" applyFont="1" applyBorder="1" applyAlignment="1" applyProtection="1">
      <alignment horizontal="right"/>
      <protection/>
    </xf>
    <xf numFmtId="3" fontId="0" fillId="0" borderId="14" xfId="0" applyNumberFormat="1" applyFont="1" applyBorder="1" applyAlignment="1" applyProtection="1">
      <alignment/>
      <protection/>
    </xf>
    <xf numFmtId="0" fontId="0" fillId="0" borderId="0" xfId="0" applyNumberFormat="1" applyFont="1" applyBorder="1" applyAlignment="1" applyProtection="1">
      <alignment horizontal="left"/>
      <protection/>
    </xf>
    <xf numFmtId="0" fontId="0" fillId="0" borderId="0" xfId="0" applyNumberFormat="1" applyFont="1" applyBorder="1" applyAlignment="1" applyProtection="1">
      <alignment horizontal="center"/>
      <protection/>
    </xf>
    <xf numFmtId="0" fontId="0" fillId="0" borderId="0" xfId="0" applyNumberFormat="1" applyFont="1" applyAlignment="1" applyProtection="1">
      <alignment horizontal="right"/>
      <protection/>
    </xf>
    <xf numFmtId="3" fontId="0" fillId="0" borderId="14" xfId="0" applyNumberFormat="1" applyFont="1" applyBorder="1" applyAlignment="1" applyProtection="1">
      <alignment horizontal="center"/>
      <protection/>
    </xf>
    <xf numFmtId="3" fontId="0" fillId="0" borderId="14" xfId="0" applyNumberFormat="1" applyFont="1" applyBorder="1" applyAlignment="1" applyProtection="1">
      <alignment horizontal="right"/>
      <protection/>
    </xf>
    <xf numFmtId="164" fontId="0" fillId="0" borderId="0" xfId="0" applyNumberFormat="1" applyFont="1" applyBorder="1" applyAlignment="1" applyProtection="1">
      <alignment horizontal="left"/>
      <protection/>
    </xf>
    <xf numFmtId="3" fontId="0" fillId="0" borderId="0" xfId="0" applyNumberFormat="1" applyFont="1" applyBorder="1" applyAlignment="1" applyProtection="1">
      <alignment horizontal="left"/>
      <protection/>
    </xf>
    <xf numFmtId="3" fontId="0" fillId="0" borderId="0" xfId="0" applyNumberFormat="1" applyFont="1" applyBorder="1" applyAlignment="1" applyProtection="1">
      <alignment horizontal="center"/>
      <protection/>
    </xf>
    <xf numFmtId="37" fontId="0" fillId="0" borderId="14" xfId="0" applyNumberFormat="1" applyFont="1" applyBorder="1" applyAlignment="1" applyProtection="1">
      <alignment/>
      <protection/>
    </xf>
    <xf numFmtId="0" fontId="0" fillId="0" borderId="0" xfId="0" applyFont="1" applyAlignment="1" applyProtection="1" quotePrefix="1">
      <alignment/>
      <protection/>
    </xf>
    <xf numFmtId="37" fontId="0" fillId="0" borderId="14" xfId="0" applyNumberFormat="1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right"/>
      <protection/>
    </xf>
    <xf numFmtId="0" fontId="0" fillId="0" borderId="17" xfId="0" applyNumberFormat="1" applyFont="1" applyBorder="1" applyAlignment="1" applyProtection="1">
      <alignment horizontal="left"/>
      <protection locked="0"/>
    </xf>
    <xf numFmtId="0" fontId="4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 horizontal="center"/>
      <protection/>
    </xf>
    <xf numFmtId="3" fontId="0" fillId="0" borderId="14" xfId="0" applyNumberFormat="1" applyFont="1" applyBorder="1" applyAlignment="1" applyProtection="1">
      <alignment horizontal="right"/>
      <protection/>
    </xf>
    <xf numFmtId="0" fontId="0" fillId="0" borderId="14" xfId="0" applyFont="1" applyBorder="1" applyAlignment="1" applyProtection="1">
      <alignment horizontal="right"/>
      <protection/>
    </xf>
    <xf numFmtId="0" fontId="0" fillId="0" borderId="18" xfId="0" applyFont="1" applyBorder="1" applyAlignment="1" applyProtection="1">
      <alignment horizontal="lef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46</xdr:row>
      <xdr:rowOff>9525</xdr:rowOff>
    </xdr:from>
    <xdr:to>
      <xdr:col>2</xdr:col>
      <xdr:colOff>447675</xdr:colOff>
      <xdr:row>46</xdr:row>
      <xdr:rowOff>152400</xdr:rowOff>
    </xdr:to>
    <xdr:sp>
      <xdr:nvSpPr>
        <xdr:cNvPr id="1" name="AutoShape 2"/>
        <xdr:cNvSpPr>
          <a:spLocks/>
        </xdr:cNvSpPr>
      </xdr:nvSpPr>
      <xdr:spPr>
        <a:xfrm>
          <a:off x="1790700" y="7667625"/>
          <a:ext cx="304800" cy="1428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142875</xdr:colOff>
      <xdr:row>48</xdr:row>
      <xdr:rowOff>9525</xdr:rowOff>
    </xdr:from>
    <xdr:to>
      <xdr:col>2</xdr:col>
      <xdr:colOff>447675</xdr:colOff>
      <xdr:row>48</xdr:row>
      <xdr:rowOff>152400</xdr:rowOff>
    </xdr:to>
    <xdr:sp>
      <xdr:nvSpPr>
        <xdr:cNvPr id="2" name="AutoShape 4"/>
        <xdr:cNvSpPr>
          <a:spLocks/>
        </xdr:cNvSpPr>
      </xdr:nvSpPr>
      <xdr:spPr>
        <a:xfrm>
          <a:off x="1790700" y="7991475"/>
          <a:ext cx="304800" cy="1428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495300</xdr:colOff>
      <xdr:row>28</xdr:row>
      <xdr:rowOff>9525</xdr:rowOff>
    </xdr:from>
    <xdr:to>
      <xdr:col>2</xdr:col>
      <xdr:colOff>800100</xdr:colOff>
      <xdr:row>28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1981200" y="4543425"/>
          <a:ext cx="304800" cy="1428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495300</xdr:colOff>
      <xdr:row>24</xdr:row>
      <xdr:rowOff>9525</xdr:rowOff>
    </xdr:from>
    <xdr:to>
      <xdr:col>2</xdr:col>
      <xdr:colOff>800100</xdr:colOff>
      <xdr:row>24</xdr:row>
      <xdr:rowOff>152400</xdr:rowOff>
    </xdr:to>
    <xdr:sp>
      <xdr:nvSpPr>
        <xdr:cNvPr id="2" name="AutoShape 2"/>
        <xdr:cNvSpPr>
          <a:spLocks/>
        </xdr:cNvSpPr>
      </xdr:nvSpPr>
      <xdr:spPr>
        <a:xfrm>
          <a:off x="1981200" y="3895725"/>
          <a:ext cx="304800" cy="1428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0"/>
  <sheetViews>
    <sheetView tabSelected="1" zoomScale="75" zoomScaleNormal="75" zoomScalePageLayoutView="0" workbookViewId="0" topLeftCell="A1">
      <selection activeCell="C4" sqref="C4"/>
    </sheetView>
  </sheetViews>
  <sheetFormatPr defaultColWidth="12.421875" defaultRowHeight="12.75"/>
  <cols>
    <col min="1" max="1" width="13.7109375" style="2" customWidth="1"/>
    <col min="2" max="2" width="11.00390625" style="2" customWidth="1"/>
    <col min="3" max="3" width="8.57421875" style="2" customWidth="1"/>
    <col min="4" max="4" width="14.7109375" style="2" customWidth="1"/>
    <col min="5" max="6" width="11.28125" style="2" customWidth="1"/>
    <col min="7" max="7" width="14.57421875" style="2" customWidth="1"/>
    <col min="8" max="8" width="13.7109375" style="2" customWidth="1"/>
    <col min="9" max="16384" width="12.421875" style="2" customWidth="1"/>
  </cols>
  <sheetData>
    <row r="1" spans="1:11" ht="12.75">
      <c r="A1" s="1"/>
      <c r="I1" s="3"/>
      <c r="J1" s="3"/>
      <c r="K1" s="3"/>
    </row>
    <row r="2" ht="12.75">
      <c r="K2" s="3"/>
    </row>
    <row r="3" ht="12.75">
      <c r="K3" s="3"/>
    </row>
    <row r="4" ht="12.75">
      <c r="K4" s="3"/>
    </row>
    <row r="5" spans="1:11" ht="12.75">
      <c r="A5" s="4" t="s">
        <v>0</v>
      </c>
      <c r="B5" s="5"/>
      <c r="C5" s="5"/>
      <c r="D5" s="5"/>
      <c r="E5" s="5"/>
      <c r="F5" s="5"/>
      <c r="G5" s="5"/>
      <c r="H5" s="5"/>
      <c r="I5" s="5"/>
      <c r="J5" s="5"/>
      <c r="K5" s="3"/>
    </row>
    <row r="6" spans="1:11" ht="12.75">
      <c r="A6" s="5"/>
      <c r="B6" s="5"/>
      <c r="C6" s="5"/>
      <c r="D6" s="5"/>
      <c r="E6" s="5"/>
      <c r="F6" s="5"/>
      <c r="G6" s="5"/>
      <c r="H6" s="5"/>
      <c r="I6" s="5"/>
      <c r="J6" s="5"/>
      <c r="K6" s="3"/>
    </row>
    <row r="7" spans="1:11" ht="12.75">
      <c r="A7" s="4" t="s">
        <v>1</v>
      </c>
      <c r="B7" s="4"/>
      <c r="C7" s="5"/>
      <c r="D7" s="5"/>
      <c r="E7" s="5"/>
      <c r="F7" s="5"/>
      <c r="G7" s="5"/>
      <c r="H7" s="5"/>
      <c r="I7" s="5"/>
      <c r="J7" s="5"/>
      <c r="K7" s="3"/>
    </row>
    <row r="8" spans="1:11" ht="12.75">
      <c r="A8" s="5"/>
      <c r="B8" s="5"/>
      <c r="C8" s="5"/>
      <c r="D8" s="5"/>
      <c r="E8" s="5"/>
      <c r="F8" s="5"/>
      <c r="G8" s="5"/>
      <c r="H8" s="5"/>
      <c r="I8" s="5"/>
      <c r="J8" s="5"/>
      <c r="K8" s="3"/>
    </row>
    <row r="9" spans="1:11" ht="12.75">
      <c r="A9" s="4" t="s">
        <v>2</v>
      </c>
      <c r="B9" s="4"/>
      <c r="C9" s="5"/>
      <c r="D9" s="5"/>
      <c r="E9" s="5"/>
      <c r="F9" s="5"/>
      <c r="G9" s="5"/>
      <c r="H9" s="5"/>
      <c r="I9" s="5"/>
      <c r="J9" s="5"/>
      <c r="K9" s="3"/>
    </row>
    <row r="10" spans="1:11" ht="12.75">
      <c r="A10" s="4" t="s">
        <v>3</v>
      </c>
      <c r="B10" s="4"/>
      <c r="C10" s="5"/>
      <c r="D10" s="5"/>
      <c r="E10" s="5"/>
      <c r="F10" s="5"/>
      <c r="G10" s="5"/>
      <c r="H10" s="5"/>
      <c r="I10" s="5"/>
      <c r="J10" s="5"/>
      <c r="K10" s="3"/>
    </row>
    <row r="11" spans="1:11" ht="12.75">
      <c r="A11" s="4" t="s">
        <v>4</v>
      </c>
      <c r="B11" s="4"/>
      <c r="C11" s="5"/>
      <c r="D11" s="5"/>
      <c r="E11" s="5"/>
      <c r="F11" s="5"/>
      <c r="G11" s="5"/>
      <c r="H11" s="5"/>
      <c r="I11" s="5"/>
      <c r="J11" s="5"/>
      <c r="K11" s="3"/>
    </row>
    <row r="12" spans="1:11" ht="12.75">
      <c r="A12" s="4" t="s">
        <v>5</v>
      </c>
      <c r="B12" s="4"/>
      <c r="C12" s="5"/>
      <c r="D12" s="5"/>
      <c r="E12" s="5"/>
      <c r="F12" s="5"/>
      <c r="G12" s="5"/>
      <c r="H12" s="5"/>
      <c r="I12" s="5"/>
      <c r="J12" s="5"/>
      <c r="K12" s="3"/>
    </row>
    <row r="13" spans="1:11" ht="12.75">
      <c r="A13" s="4" t="s">
        <v>6</v>
      </c>
      <c r="B13" s="4"/>
      <c r="C13" s="5"/>
      <c r="D13" s="5"/>
      <c r="E13" s="5"/>
      <c r="F13" s="5"/>
      <c r="G13" s="5"/>
      <c r="H13" s="5"/>
      <c r="I13" s="5"/>
      <c r="J13" s="5"/>
      <c r="K13" s="3"/>
    </row>
    <row r="14" ht="12.75">
      <c r="K14" s="3"/>
    </row>
    <row r="15" ht="12.75">
      <c r="K15" s="3"/>
    </row>
    <row r="16" ht="12.75">
      <c r="K16" s="3"/>
    </row>
    <row r="17" spans="1:11" ht="12.75">
      <c r="A17" s="1" t="s">
        <v>7</v>
      </c>
      <c r="B17" s="1"/>
      <c r="C17" s="60"/>
      <c r="D17" s="60"/>
      <c r="E17" s="60"/>
      <c r="F17" s="60"/>
      <c r="G17" s="60"/>
      <c r="H17" s="1" t="s">
        <v>8</v>
      </c>
      <c r="I17" s="6"/>
      <c r="K17" s="3"/>
    </row>
    <row r="18" spans="1:256" ht="12.75">
      <c r="A18" s="1"/>
      <c r="B18" s="1"/>
      <c r="C18" s="7"/>
      <c r="D18" s="7"/>
      <c r="E18" s="7"/>
      <c r="F18" s="7"/>
      <c r="G18" s="7"/>
      <c r="H18" s="1"/>
      <c r="I18" s="8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9"/>
      <c r="IF18" s="9"/>
      <c r="IG18" s="9"/>
      <c r="IH18" s="9"/>
      <c r="II18" s="9"/>
      <c r="IJ18" s="9"/>
      <c r="IK18" s="9"/>
      <c r="IL18" s="9"/>
      <c r="IM18" s="9"/>
      <c r="IN18" s="9"/>
      <c r="IO18" s="9"/>
      <c r="IP18" s="9"/>
      <c r="IQ18" s="9"/>
      <c r="IR18" s="9"/>
      <c r="IS18" s="9"/>
      <c r="IT18" s="9"/>
      <c r="IU18" s="9"/>
      <c r="IV18" s="9"/>
    </row>
    <row r="19" spans="1:256" ht="12.75">
      <c r="A19" s="1" t="s">
        <v>9</v>
      </c>
      <c r="B19" s="1"/>
      <c r="C19" s="60"/>
      <c r="D19" s="60"/>
      <c r="E19" s="1"/>
      <c r="F19" s="1"/>
      <c r="G19" s="1"/>
      <c r="H19" s="1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  <c r="HT19" s="9"/>
      <c r="HU19" s="9"/>
      <c r="HV19" s="9"/>
      <c r="HW19" s="9"/>
      <c r="HX19" s="9"/>
      <c r="HY19" s="9"/>
      <c r="HZ19" s="9"/>
      <c r="IA19" s="9"/>
      <c r="IB19" s="9"/>
      <c r="IC19" s="9"/>
      <c r="ID19" s="9"/>
      <c r="IE19" s="9"/>
      <c r="IF19" s="9"/>
      <c r="IG19" s="9"/>
      <c r="IH19" s="9"/>
      <c r="II19" s="9"/>
      <c r="IJ19" s="9"/>
      <c r="IK19" s="9"/>
      <c r="IL19" s="9"/>
      <c r="IM19" s="9"/>
      <c r="IN19" s="9"/>
      <c r="IO19" s="9"/>
      <c r="IP19" s="9"/>
      <c r="IQ19" s="9"/>
      <c r="IR19" s="9"/>
      <c r="IS19" s="9"/>
      <c r="IT19" s="9"/>
      <c r="IU19" s="9"/>
      <c r="IV19" s="9"/>
    </row>
    <row r="20" spans="3:11" ht="12.75">
      <c r="C20" s="10"/>
      <c r="D20" s="10"/>
      <c r="K20" s="3"/>
    </row>
    <row r="21" ht="13.5" thickBot="1">
      <c r="K21" s="3"/>
    </row>
    <row r="22" spans="2:11" ht="25.5" customHeight="1" thickTop="1">
      <c r="B22" s="11" t="s">
        <v>10</v>
      </c>
      <c r="C22" s="12"/>
      <c r="D22" s="12"/>
      <c r="E22" s="12"/>
      <c r="F22" s="12"/>
      <c r="G22" s="12"/>
      <c r="H22" s="12"/>
      <c r="I22" s="12"/>
      <c r="J22" s="13"/>
      <c r="K22" s="3"/>
    </row>
    <row r="23" spans="2:11" ht="12.75">
      <c r="B23" s="14"/>
      <c r="J23" s="13"/>
      <c r="K23" s="3"/>
    </row>
    <row r="24" spans="2:11" ht="12.75">
      <c r="B24" s="15" t="s">
        <v>11</v>
      </c>
      <c r="C24" s="16">
        <f>IF(I17="","",I17)</f>
      </c>
      <c r="D24" s="2" t="s">
        <v>12</v>
      </c>
      <c r="E24" s="1"/>
      <c r="F24" s="17" t="s">
        <v>13</v>
      </c>
      <c r="I24" s="1"/>
      <c r="J24" s="13"/>
      <c r="K24" s="3"/>
    </row>
    <row r="25" spans="2:11" ht="12.75">
      <c r="B25" s="14"/>
      <c r="E25" s="1"/>
      <c r="F25" s="17" t="s">
        <v>14</v>
      </c>
      <c r="H25" s="18"/>
      <c r="J25" s="13"/>
      <c r="K25" s="3"/>
    </row>
    <row r="26" spans="2:11" ht="12.75">
      <c r="B26" s="14" t="s">
        <v>15</v>
      </c>
      <c r="E26" s="1"/>
      <c r="F26" s="17" t="s">
        <v>16</v>
      </c>
      <c r="G26" s="19" t="s">
        <v>17</v>
      </c>
      <c r="H26" s="20"/>
      <c r="J26" s="13"/>
      <c r="K26" s="3"/>
    </row>
    <row r="27" spans="2:11" ht="12.75">
      <c r="B27" s="21" t="s">
        <v>18</v>
      </c>
      <c r="E27" s="22">
        <f>E28+E29</f>
        <v>0</v>
      </c>
      <c r="J27" s="13"/>
      <c r="K27" s="3"/>
    </row>
    <row r="28" spans="2:11" ht="13.5" customHeight="1">
      <c r="B28" s="21" t="s">
        <v>19</v>
      </c>
      <c r="E28" s="23"/>
      <c r="F28" s="24" t="s">
        <v>20</v>
      </c>
      <c r="G28" s="1"/>
      <c r="H28" s="25"/>
      <c r="J28" s="13"/>
      <c r="K28" s="3"/>
    </row>
    <row r="29" spans="2:11" ht="13.5" customHeight="1">
      <c r="B29" s="21" t="s">
        <v>21</v>
      </c>
      <c r="E29" s="23"/>
      <c r="F29" s="17"/>
      <c r="G29" s="1"/>
      <c r="H29" s="26"/>
      <c r="J29" s="13"/>
      <c r="K29" s="3"/>
    </row>
    <row r="30" spans="2:11" ht="12.75">
      <c r="B30" s="14"/>
      <c r="F30" s="17" t="s">
        <v>22</v>
      </c>
      <c r="J30" s="13"/>
      <c r="K30" s="3"/>
    </row>
    <row r="31" spans="2:11" ht="12.75">
      <c r="B31" s="15" t="s">
        <v>23</v>
      </c>
      <c r="C31" s="1"/>
      <c r="E31" s="1"/>
      <c r="F31" s="17" t="s">
        <v>24</v>
      </c>
      <c r="G31" s="19" t="s">
        <v>17</v>
      </c>
      <c r="H31" s="25"/>
      <c r="J31" s="13"/>
      <c r="K31" s="3"/>
    </row>
    <row r="32" spans="2:11" ht="12.75">
      <c r="B32" s="15" t="s">
        <v>25</v>
      </c>
      <c r="D32" s="6"/>
      <c r="E32" s="1"/>
      <c r="F32" s="17"/>
      <c r="G32" s="1"/>
      <c r="H32" s="26"/>
      <c r="I32" s="27"/>
      <c r="J32" s="28"/>
      <c r="K32" s="3"/>
    </row>
    <row r="33" spans="2:11" ht="12.75">
      <c r="B33" s="14"/>
      <c r="D33" s="8"/>
      <c r="F33" s="17" t="s">
        <v>26</v>
      </c>
      <c r="G33" s="1"/>
      <c r="H33" s="25"/>
      <c r="I33" s="29"/>
      <c r="J33" s="28"/>
      <c r="K33" s="3"/>
    </row>
    <row r="34" spans="2:11" ht="12.75">
      <c r="B34" s="15" t="s">
        <v>27</v>
      </c>
      <c r="D34" s="30"/>
      <c r="E34" s="1"/>
      <c r="F34" s="31"/>
      <c r="G34" s="31"/>
      <c r="H34" s="26"/>
      <c r="I34" s="29"/>
      <c r="J34" s="28"/>
      <c r="K34" s="3"/>
    </row>
    <row r="35" spans="2:11" ht="12.75">
      <c r="B35" s="14"/>
      <c r="D35" s="8"/>
      <c r="E35" s="1"/>
      <c r="F35" s="17" t="s">
        <v>28</v>
      </c>
      <c r="I35" s="27"/>
      <c r="J35" s="28"/>
      <c r="K35" s="3"/>
    </row>
    <row r="36" spans="2:11" ht="12.75">
      <c r="B36" s="15" t="s">
        <v>29</v>
      </c>
      <c r="D36" s="32"/>
      <c r="E36" s="1"/>
      <c r="F36" s="17" t="s">
        <v>30</v>
      </c>
      <c r="G36" s="19" t="s">
        <v>17</v>
      </c>
      <c r="H36" s="16">
        <f>H31+H33</f>
        <v>0</v>
      </c>
      <c r="I36" s="33"/>
      <c r="J36" s="28"/>
      <c r="K36" s="3"/>
    </row>
    <row r="37" spans="2:11" ht="12.75">
      <c r="B37" s="14"/>
      <c r="I37" s="29"/>
      <c r="J37" s="28"/>
      <c r="K37" s="3"/>
    </row>
    <row r="38" spans="2:11" ht="12.75">
      <c r="B38" s="15"/>
      <c r="C38" s="2" t="s">
        <v>118</v>
      </c>
      <c r="E38" s="16">
        <f>C24</f>
      </c>
      <c r="F38" s="2" t="s">
        <v>119</v>
      </c>
      <c r="H38" s="58">
        <f>IF('PAGE 3'!J25&lt;='PAGE 1'!H31,'PAGE 1'!H31,'PAGE 3'!J25)</f>
        <v>0</v>
      </c>
      <c r="J38" s="13"/>
      <c r="K38" s="3"/>
    </row>
    <row r="39" spans="2:11" ht="13.5" thickBot="1">
      <c r="B39" s="14"/>
      <c r="G39" s="26"/>
      <c r="J39" s="13"/>
      <c r="K39" s="3"/>
    </row>
    <row r="40" spans="2:11" ht="13.5" thickTop="1">
      <c r="B40" s="34"/>
      <c r="C40" s="35"/>
      <c r="D40" s="35"/>
      <c r="E40" s="35"/>
      <c r="F40" s="35"/>
      <c r="G40" s="35"/>
      <c r="H40" s="35"/>
      <c r="I40" s="36"/>
      <c r="K40" s="3"/>
    </row>
    <row r="41" ht="12.75">
      <c r="K41" s="3"/>
    </row>
    <row r="42" ht="12.75">
      <c r="K42" s="3"/>
    </row>
    <row r="43" spans="1:11" ht="12.75">
      <c r="A43" s="1" t="s">
        <v>31</v>
      </c>
      <c r="C43" s="1" t="s">
        <v>32</v>
      </c>
      <c r="K43" s="3"/>
    </row>
    <row r="44" spans="3:11" ht="12.75">
      <c r="C44" s="1" t="s">
        <v>33</v>
      </c>
      <c r="K44" s="3"/>
    </row>
    <row r="45" spans="3:11" ht="12.75">
      <c r="C45" s="1" t="s">
        <v>34</v>
      </c>
      <c r="K45" s="3"/>
    </row>
    <row r="46" ht="12.75">
      <c r="K46" s="3"/>
    </row>
    <row r="47" spans="3:11" ht="12.75">
      <c r="C47" s="37">
        <f>IF(H36&gt;D32,"X","")</f>
      </c>
      <c r="D47" s="1" t="s">
        <v>35</v>
      </c>
      <c r="K47" s="3"/>
    </row>
    <row r="48" spans="3:11" ht="12.75">
      <c r="C48" s="37"/>
      <c r="D48" s="1"/>
      <c r="K48" s="3"/>
    </row>
    <row r="49" spans="2:11" ht="12.75">
      <c r="B49" s="22"/>
      <c r="C49" s="37">
        <f>IF(H36&lt;D32,"X","")</f>
      </c>
      <c r="D49" s="1" t="s">
        <v>36</v>
      </c>
      <c r="K49" s="3"/>
    </row>
    <row r="50" spans="4:11" ht="12.75">
      <c r="D50" s="1" t="s">
        <v>37</v>
      </c>
      <c r="K50" s="3"/>
    </row>
    <row r="51" spans="4:11" ht="12.75">
      <c r="D51" s="1" t="s">
        <v>38</v>
      </c>
      <c r="K51" s="3"/>
    </row>
    <row r="52" ht="12.75">
      <c r="K52" s="3"/>
    </row>
    <row r="53" ht="12.75">
      <c r="K53" s="3"/>
    </row>
    <row r="54" spans="2:11" ht="12.75">
      <c r="B54" s="38"/>
      <c r="K54" s="3"/>
    </row>
    <row r="55" spans="2:11" ht="12.75">
      <c r="B55" s="38"/>
      <c r="K55" s="3"/>
    </row>
    <row r="56" spans="7:11" ht="12.75">
      <c r="G56" s="1"/>
      <c r="K56" s="3"/>
    </row>
    <row r="57" spans="1:11" ht="12.75">
      <c r="A57" s="39"/>
      <c r="B57" s="39"/>
      <c r="C57" s="39"/>
      <c r="D57" s="39"/>
      <c r="G57" s="39"/>
      <c r="H57" s="39"/>
      <c r="I57" s="39"/>
      <c r="J57" s="39"/>
      <c r="K57" s="3"/>
    </row>
    <row r="58" spans="5:11" ht="12.75">
      <c r="E58" s="40"/>
      <c r="F58" s="40"/>
      <c r="K58" s="3"/>
    </row>
    <row r="59" spans="9:10" ht="12.75">
      <c r="I59" s="3"/>
      <c r="J59" s="3"/>
    </row>
    <row r="69" spans="1:10" ht="12.75">
      <c r="A69" s="22"/>
      <c r="B69" s="22"/>
      <c r="C69" s="22"/>
      <c r="D69" s="22"/>
      <c r="E69" s="41"/>
      <c r="F69" s="22">
        <v>1</v>
      </c>
      <c r="G69" s="22"/>
      <c r="H69" s="22"/>
      <c r="I69" s="22"/>
      <c r="J69" s="22"/>
    </row>
    <row r="70" spans="9:10" ht="12.75">
      <c r="I70" s="61" t="s">
        <v>120</v>
      </c>
      <c r="J70" s="61"/>
    </row>
  </sheetData>
  <sheetProtection password="CFA5" sheet="1" objects="1" scenarios="1"/>
  <mergeCells count="3">
    <mergeCell ref="C17:G17"/>
    <mergeCell ref="C19:D19"/>
    <mergeCell ref="I70:J70"/>
  </mergeCells>
  <printOptions/>
  <pageMargins left="0.5" right="0.5" top="0.5" bottom="0" header="0.5" footer="0"/>
  <pageSetup horizontalDpi="300" verticalDpi="300" orientation="portrait" scale="78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J73"/>
  <sheetViews>
    <sheetView zoomScale="75" zoomScaleNormal="75" zoomScalePageLayoutView="0" workbookViewId="0" topLeftCell="A1">
      <selection activeCell="A26" sqref="A26"/>
    </sheetView>
  </sheetViews>
  <sheetFormatPr defaultColWidth="12.421875" defaultRowHeight="12.75"/>
  <cols>
    <col min="1" max="1" width="17.57421875" style="2" customWidth="1"/>
    <col min="2" max="2" width="4.7109375" style="2" customWidth="1"/>
    <col min="3" max="3" width="19.28125" style="2" customWidth="1"/>
    <col min="4" max="4" width="13.7109375" style="2" customWidth="1"/>
    <col min="5" max="5" width="14.28125" style="2" customWidth="1"/>
    <col min="6" max="6" width="10.28125" style="2" customWidth="1"/>
    <col min="7" max="7" width="4.7109375" style="2" customWidth="1"/>
    <col min="8" max="8" width="15.7109375" style="2" customWidth="1"/>
    <col min="9" max="9" width="20.140625" style="2" customWidth="1"/>
    <col min="10" max="16384" width="12.421875" style="2" customWidth="1"/>
  </cols>
  <sheetData>
    <row r="2" spans="1:3" ht="12.75">
      <c r="A2" s="1" t="s">
        <v>39</v>
      </c>
      <c r="C2" s="1" t="s">
        <v>40</v>
      </c>
    </row>
    <row r="3" ht="12.75">
      <c r="C3" s="1" t="s">
        <v>41</v>
      </c>
    </row>
    <row r="4" ht="12.75">
      <c r="C4" s="1" t="s">
        <v>42</v>
      </c>
    </row>
    <row r="6" spans="3:9" ht="12.75">
      <c r="C6" s="42">
        <f>IF('PAGE 1'!H31="","",'PAGE 1'!H31)</f>
      </c>
      <c r="D6" s="40" t="s">
        <v>43</v>
      </c>
      <c r="E6" s="43">
        <f>IF('PAGE 1'!D34="","",'PAGE 1'!D34)</f>
      </c>
      <c r="F6" s="40" t="s">
        <v>44</v>
      </c>
      <c r="H6" s="42">
        <f>IF(C6="","",C6*E6)</f>
      </c>
      <c r="I6" s="18"/>
    </row>
    <row r="7" spans="3:9" ht="12.75">
      <c r="C7" s="7" t="s">
        <v>45</v>
      </c>
      <c r="E7" s="7" t="s">
        <v>46</v>
      </c>
      <c r="F7" s="31"/>
      <c r="G7" s="1"/>
      <c r="H7" s="7" t="s">
        <v>47</v>
      </c>
      <c r="I7" s="31"/>
    </row>
    <row r="8" spans="3:9" ht="12.75">
      <c r="C8" s="1" t="s">
        <v>48</v>
      </c>
      <c r="I8" s="1"/>
    </row>
    <row r="11" spans="1:3" ht="12.75">
      <c r="A11" s="1" t="s">
        <v>49</v>
      </c>
      <c r="B11" s="1"/>
      <c r="C11" s="1" t="s">
        <v>50</v>
      </c>
    </row>
    <row r="13" spans="2:9" ht="12.75">
      <c r="B13" s="1" t="s">
        <v>51</v>
      </c>
      <c r="C13" s="42">
        <f>IF('PAGE 1'!H26="","",'PAGE 1'!H26)</f>
      </c>
      <c r="D13" s="40" t="s">
        <v>52</v>
      </c>
      <c r="E13" s="44">
        <f>IF('PAGE 1'!D36="","",'PAGE 1'!D36)</f>
      </c>
      <c r="F13" s="40" t="s">
        <v>44</v>
      </c>
      <c r="G13" s="1" t="s">
        <v>53</v>
      </c>
      <c r="H13" s="45">
        <f>IF(C13="","",C13+E13)</f>
      </c>
      <c r="I13" s="46"/>
    </row>
    <row r="14" spans="3:9" ht="12.75">
      <c r="C14" s="7" t="s">
        <v>54</v>
      </c>
      <c r="E14" s="2" t="s">
        <v>55</v>
      </c>
      <c r="H14" s="7" t="s">
        <v>56</v>
      </c>
      <c r="I14" s="31"/>
    </row>
    <row r="15" spans="3:9" ht="12.75">
      <c r="C15" s="1"/>
      <c r="H15" s="1" t="s">
        <v>54</v>
      </c>
      <c r="I15" s="31"/>
    </row>
    <row r="18" spans="1:3" ht="12.75">
      <c r="A18" s="1" t="s">
        <v>57</v>
      </c>
      <c r="B18" s="1"/>
      <c r="C18" s="1" t="s">
        <v>58</v>
      </c>
    </row>
    <row r="19" ht="12.75">
      <c r="C19" s="1" t="s">
        <v>59</v>
      </c>
    </row>
    <row r="20" ht="12.75">
      <c r="C20" s="1"/>
    </row>
    <row r="21" spans="2:9" ht="12.75">
      <c r="B21" s="1" t="s">
        <v>51</v>
      </c>
      <c r="C21" s="42">
        <f>H6</f>
      </c>
      <c r="D21" s="62" t="s">
        <v>60</v>
      </c>
      <c r="E21" s="62"/>
      <c r="F21" s="62"/>
      <c r="G21" s="62"/>
      <c r="H21" s="47">
        <f>IF(H13="","",H13)</f>
      </c>
      <c r="I21" s="18"/>
    </row>
    <row r="22" spans="3:9" ht="12.75">
      <c r="C22" s="7" t="s">
        <v>61</v>
      </c>
      <c r="H22" s="31" t="s">
        <v>62</v>
      </c>
      <c r="I22" s="31"/>
    </row>
    <row r="23" spans="3:9" ht="12.75">
      <c r="C23" s="1" t="s">
        <v>63</v>
      </c>
      <c r="H23" s="31" t="s">
        <v>64</v>
      </c>
      <c r="I23" s="31"/>
    </row>
    <row r="24" spans="4:9" ht="12.75">
      <c r="D24" s="1"/>
      <c r="I24" s="1"/>
    </row>
    <row r="25" spans="3:4" ht="12.75">
      <c r="C25" s="40">
        <f>IF(C21&gt;H21,"X","")</f>
      </c>
      <c r="D25" s="2" t="s">
        <v>65</v>
      </c>
    </row>
    <row r="26" spans="3:4" ht="12.75">
      <c r="C26" s="1"/>
      <c r="D26" s="2" t="s">
        <v>66</v>
      </c>
    </row>
    <row r="27" spans="3:4" ht="12.75">
      <c r="C27" s="1"/>
      <c r="D27" s="2" t="s">
        <v>67</v>
      </c>
    </row>
    <row r="28" ht="12.75">
      <c r="C28" s="1"/>
    </row>
    <row r="29" spans="3:4" ht="12.75">
      <c r="C29" s="40" t="str">
        <f>IF(C21&lt;=H21,"X","")</f>
        <v>X</v>
      </c>
      <c r="D29" s="2" t="s">
        <v>68</v>
      </c>
    </row>
    <row r="30" spans="3:4" ht="12.75">
      <c r="C30" s="1"/>
      <c r="D30" s="2" t="s">
        <v>69</v>
      </c>
    </row>
    <row r="32" spans="2:9" ht="12.75">
      <c r="B32" s="31"/>
      <c r="C32" s="18"/>
      <c r="D32" s="26"/>
      <c r="E32" s="26"/>
      <c r="F32" s="26"/>
      <c r="G32" s="26"/>
      <c r="H32" s="26"/>
      <c r="I32" s="26"/>
    </row>
    <row r="33" spans="1:9" ht="12.75">
      <c r="A33" s="1" t="s">
        <v>70</v>
      </c>
      <c r="B33" s="1"/>
      <c r="C33" s="1" t="s">
        <v>71</v>
      </c>
      <c r="D33" s="26"/>
      <c r="E33" s="26"/>
      <c r="F33" s="26"/>
      <c r="G33" s="26"/>
      <c r="H33" s="26"/>
      <c r="I33" s="26"/>
    </row>
    <row r="34" spans="3:9" ht="12.75">
      <c r="C34" s="1" t="s">
        <v>72</v>
      </c>
      <c r="D34" s="26"/>
      <c r="E34" s="26"/>
      <c r="F34" s="26"/>
      <c r="G34" s="26"/>
      <c r="H34" s="26"/>
      <c r="I34" s="26"/>
    </row>
    <row r="35" spans="2:9" ht="12.75">
      <c r="B35" s="26"/>
      <c r="C35" s="26" t="s">
        <v>73</v>
      </c>
      <c r="D35" s="26"/>
      <c r="E35" s="26"/>
      <c r="F35" s="26"/>
      <c r="G35" s="26"/>
      <c r="H35" s="26"/>
      <c r="I35" s="26"/>
    </row>
    <row r="36" spans="2:9" ht="12.75">
      <c r="B36" s="26"/>
      <c r="C36" s="31" t="s">
        <v>74</v>
      </c>
      <c r="D36" s="26"/>
      <c r="E36" s="26"/>
      <c r="F36" s="26"/>
      <c r="G36" s="26"/>
      <c r="H36" s="26"/>
      <c r="I36" s="26"/>
    </row>
    <row r="37" spans="2:9" ht="12.75">
      <c r="B37" s="26"/>
      <c r="C37" s="26" t="s">
        <v>75</v>
      </c>
      <c r="D37" s="26"/>
      <c r="E37" s="26"/>
      <c r="F37" s="26"/>
      <c r="G37" s="26"/>
      <c r="H37" s="26"/>
      <c r="I37" s="26"/>
    </row>
    <row r="38" spans="2:9" ht="12.75">
      <c r="B38" s="26"/>
      <c r="C38" s="48"/>
      <c r="D38" s="24"/>
      <c r="E38" s="31"/>
      <c r="F38" s="26"/>
      <c r="G38" s="49"/>
      <c r="H38" s="31"/>
      <c r="I38" s="26"/>
    </row>
    <row r="39" spans="3:9" ht="12.75">
      <c r="C39" s="1" t="s">
        <v>76</v>
      </c>
      <c r="I39" s="26"/>
    </row>
    <row r="40" ht="12.75">
      <c r="I40" s="26"/>
    </row>
    <row r="41" spans="3:9" ht="12.75">
      <c r="C41" s="2" t="s">
        <v>77</v>
      </c>
      <c r="I41" s="26"/>
    </row>
    <row r="42" ht="12.75">
      <c r="I42" s="26"/>
    </row>
    <row r="43" spans="2:9" ht="12.75">
      <c r="B43" s="50" t="s">
        <v>78</v>
      </c>
      <c r="C43" s="42">
        <f>IF(C29="","",C6)</f>
      </c>
      <c r="D43" s="40" t="s">
        <v>43</v>
      </c>
      <c r="E43" s="43">
        <f>IF(C29="","",'PAGE 1'!D34)</f>
        <v>0</v>
      </c>
      <c r="F43" s="40" t="s">
        <v>44</v>
      </c>
      <c r="G43" s="50" t="s">
        <v>78</v>
      </c>
      <c r="H43" s="42">
        <f>IF(C43="","",C43*E43)</f>
      </c>
      <c r="I43" s="18"/>
    </row>
    <row r="44" spans="3:9" ht="12.75">
      <c r="C44" s="7" t="s">
        <v>79</v>
      </c>
      <c r="E44" s="7" t="s">
        <v>46</v>
      </c>
      <c r="F44" s="1"/>
      <c r="H44" s="7" t="s">
        <v>80</v>
      </c>
      <c r="I44" s="31"/>
    </row>
    <row r="45" spans="3:9" ht="12.75">
      <c r="C45" s="2" t="s">
        <v>48</v>
      </c>
      <c r="H45" s="2" t="s">
        <v>81</v>
      </c>
      <c r="I45" s="31"/>
    </row>
    <row r="46" ht="12.75">
      <c r="I46" s="31"/>
    </row>
    <row r="47" spans="4:9" ht="12.75">
      <c r="D47" s="2" t="s">
        <v>82</v>
      </c>
      <c r="I47" s="31"/>
    </row>
    <row r="48" ht="12.75">
      <c r="I48" s="31"/>
    </row>
    <row r="49" spans="3:9" ht="12.75">
      <c r="C49" s="2" t="s">
        <v>83</v>
      </c>
      <c r="I49" s="31"/>
    </row>
    <row r="50" ht="12.75">
      <c r="I50" s="31"/>
    </row>
    <row r="51" spans="3:9" ht="12.75">
      <c r="C51" s="1" t="s">
        <v>84</v>
      </c>
      <c r="I51" s="26"/>
    </row>
    <row r="52" spans="1:9" ht="12.75">
      <c r="A52" s="3"/>
      <c r="I52" s="26"/>
    </row>
    <row r="53" spans="1:9" ht="12.75">
      <c r="A53" s="3"/>
      <c r="B53" s="50" t="s">
        <v>78</v>
      </c>
      <c r="C53" s="42">
        <f>IF(C29="","",C6)</f>
      </c>
      <c r="D53" s="40" t="s">
        <v>43</v>
      </c>
      <c r="E53" s="43">
        <f>IF(C29="","",'PAGE 1'!H28)</f>
        <v>0</v>
      </c>
      <c r="F53" s="40" t="s">
        <v>44</v>
      </c>
      <c r="G53" s="50" t="s">
        <v>78</v>
      </c>
      <c r="H53" s="42">
        <f>IF(C53="","",C53*E53)</f>
      </c>
      <c r="I53" s="26"/>
    </row>
    <row r="54" spans="3:9" ht="12.75">
      <c r="C54" s="7" t="s">
        <v>79</v>
      </c>
      <c r="E54" s="7" t="s">
        <v>85</v>
      </c>
      <c r="F54" s="1"/>
      <c r="H54" s="7" t="s">
        <v>86</v>
      </c>
      <c r="I54" s="26"/>
    </row>
    <row r="55" ht="12.75">
      <c r="C55" s="2" t="s">
        <v>48</v>
      </c>
    </row>
    <row r="57" ht="12.75">
      <c r="D57" s="2" t="s">
        <v>87</v>
      </c>
    </row>
    <row r="60" spans="1:3" ht="12.75">
      <c r="A60" s="1" t="s">
        <v>88</v>
      </c>
      <c r="B60" s="1"/>
      <c r="C60" s="1" t="s">
        <v>89</v>
      </c>
    </row>
    <row r="62" spans="3:5" ht="12.75">
      <c r="C62" s="2" t="s">
        <v>90</v>
      </c>
      <c r="D62" s="16">
        <f>IF(C25="","",H21)</f>
      </c>
      <c r="E62" s="2" t="s">
        <v>91</v>
      </c>
    </row>
    <row r="64" spans="3:5" ht="12.75">
      <c r="C64" s="2" t="s">
        <v>92</v>
      </c>
      <c r="D64" s="51">
        <f>IF(C29="","",H43)</f>
      </c>
      <c r="E64" s="2" t="s">
        <v>93</v>
      </c>
    </row>
    <row r="65" spans="3:5" ht="13.5" customHeight="1">
      <c r="C65" s="2" t="s">
        <v>94</v>
      </c>
      <c r="E65" s="16">
        <f>IF(C29="","",'PAGE 1'!E28)</f>
        <v>0</v>
      </c>
    </row>
    <row r="67" spans="3:5" ht="12.75">
      <c r="C67" s="2" t="s">
        <v>95</v>
      </c>
      <c r="D67" s="51">
        <f>IF(C29="","",H53)</f>
      </c>
      <c r="E67" s="2" t="s">
        <v>96</v>
      </c>
    </row>
    <row r="68" spans="3:5" ht="13.5" customHeight="1">
      <c r="C68" s="2" t="s">
        <v>97</v>
      </c>
      <c r="E68" s="16">
        <f>IF(C29="","",'PAGE 1'!E29)</f>
        <v>0</v>
      </c>
    </row>
    <row r="72" ht="12.75">
      <c r="E72" s="22">
        <v>2</v>
      </c>
    </row>
    <row r="73" spans="9:10" ht="12.75">
      <c r="I73" s="59" t="s">
        <v>120</v>
      </c>
      <c r="J73" s="59"/>
    </row>
  </sheetData>
  <sheetProtection password="CFA5" sheet="1" objects="1" scenarios="1"/>
  <mergeCells count="1">
    <mergeCell ref="D21:G21"/>
  </mergeCells>
  <printOptions/>
  <pageMargins left="0.5" right="0.5" top="0.5" bottom="0" header="0.5" footer="0.5"/>
  <pageSetup horizontalDpi="600" verticalDpi="600" orientation="portrait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73"/>
  <sheetViews>
    <sheetView zoomScale="75" zoomScaleNormal="75" zoomScalePageLayoutView="0" workbookViewId="0" topLeftCell="A1">
      <selection activeCell="A1" sqref="A1"/>
    </sheetView>
  </sheetViews>
  <sheetFormatPr defaultColWidth="12.421875" defaultRowHeight="12.75"/>
  <cols>
    <col min="1" max="1" width="17.57421875" style="2" customWidth="1"/>
    <col min="2" max="2" width="4.7109375" style="2" customWidth="1"/>
    <col min="3" max="3" width="10.8515625" style="2" customWidth="1"/>
    <col min="4" max="4" width="11.140625" style="2" customWidth="1"/>
    <col min="5" max="5" width="12.421875" style="2" customWidth="1"/>
    <col min="6" max="6" width="5.8515625" style="2" customWidth="1"/>
    <col min="7" max="7" width="10.8515625" style="2" customWidth="1"/>
    <col min="8" max="8" width="7.7109375" style="2" customWidth="1"/>
    <col min="9" max="9" width="5.8515625" style="2" customWidth="1"/>
    <col min="10" max="16384" width="12.421875" style="2" customWidth="1"/>
  </cols>
  <sheetData>
    <row r="2" spans="1:3" ht="12.75">
      <c r="A2" s="1" t="s">
        <v>98</v>
      </c>
      <c r="C2" s="1" t="s">
        <v>99</v>
      </c>
    </row>
    <row r="3" ht="12.75">
      <c r="C3" s="1"/>
    </row>
    <row r="4" ht="12.75">
      <c r="C4" s="1"/>
    </row>
    <row r="5" spans="1:3" ht="12.75">
      <c r="A5" s="1" t="s">
        <v>100</v>
      </c>
      <c r="C5" s="2" t="s">
        <v>101</v>
      </c>
    </row>
    <row r="6" spans="1:3" ht="12.75">
      <c r="A6" s="1"/>
      <c r="C6" s="2" t="s">
        <v>102</v>
      </c>
    </row>
    <row r="7" spans="1:3" ht="12.75">
      <c r="A7" s="1"/>
      <c r="C7" s="2" t="s">
        <v>103</v>
      </c>
    </row>
    <row r="8" ht="12.75">
      <c r="A8" s="1"/>
    </row>
    <row r="9" spans="2:10" ht="12.75">
      <c r="B9" s="1" t="s">
        <v>51</v>
      </c>
      <c r="C9" s="52">
        <f>IF('PAGE 2'!H43="","",ROUND('PAGE 2'!H43,0))</f>
      </c>
      <c r="D9" s="48" t="s">
        <v>104</v>
      </c>
      <c r="E9" s="53"/>
      <c r="F9" s="48" t="s">
        <v>43</v>
      </c>
      <c r="G9" s="16">
        <f>'PAGE 2'!E65</f>
        <v>0</v>
      </c>
      <c r="H9" s="54" t="s">
        <v>105</v>
      </c>
      <c r="I9" s="55" t="s">
        <v>44</v>
      </c>
      <c r="J9" s="56">
        <f>IF(C9="","",C9*G9)</f>
      </c>
    </row>
    <row r="10" spans="3:9" ht="12.75">
      <c r="C10" s="1"/>
      <c r="D10" s="19"/>
      <c r="E10" s="19"/>
      <c r="F10" s="19"/>
      <c r="G10" s="19"/>
      <c r="H10" s="19"/>
      <c r="I10" s="39"/>
    </row>
    <row r="11" spans="2:10" ht="12.75">
      <c r="B11" s="1" t="s">
        <v>51</v>
      </c>
      <c r="C11" s="52">
        <f>IF('PAGE 2'!H53="","",ROUND('PAGE 2'!H53,0))</f>
      </c>
      <c r="D11" s="48" t="s">
        <v>106</v>
      </c>
      <c r="E11" s="53"/>
      <c r="F11" s="48" t="s">
        <v>43</v>
      </c>
      <c r="G11" s="16">
        <f>'PAGE 2'!E68</f>
        <v>0</v>
      </c>
      <c r="H11" s="54" t="s">
        <v>105</v>
      </c>
      <c r="I11" s="55" t="s">
        <v>44</v>
      </c>
      <c r="J11" s="56">
        <f>IF(C11="","",C11*G11)</f>
      </c>
    </row>
    <row r="13" ht="12.75">
      <c r="C13" s="2" t="s">
        <v>107</v>
      </c>
    </row>
    <row r="15" spans="2:9" ht="12.75">
      <c r="B15" s="1" t="s">
        <v>51</v>
      </c>
      <c r="C15" s="52">
        <f>J9</f>
      </c>
      <c r="D15" s="40" t="s">
        <v>52</v>
      </c>
      <c r="E15" s="56">
        <f>J11</f>
      </c>
      <c r="F15" s="41" t="s">
        <v>44</v>
      </c>
      <c r="G15" s="1" t="s">
        <v>53</v>
      </c>
      <c r="H15" s="63">
        <f>IF(C15="","",C15+E15)</f>
      </c>
      <c r="I15" s="64"/>
    </row>
    <row r="16" spans="3:9" ht="12.75">
      <c r="C16" s="19" t="s">
        <v>108</v>
      </c>
      <c r="E16" s="19" t="s">
        <v>109</v>
      </c>
      <c r="H16" s="65" t="s">
        <v>110</v>
      </c>
      <c r="I16" s="65"/>
    </row>
    <row r="18" ht="12.75">
      <c r="C18" s="2" t="s">
        <v>111</v>
      </c>
    </row>
    <row r="19" spans="3:7" ht="12.75">
      <c r="C19" s="2" t="s">
        <v>112</v>
      </c>
      <c r="F19" s="16">
        <f>IF('PAGE 2'!C29="","",'PAGE 1'!C24)</f>
      </c>
      <c r="G19" s="2" t="s">
        <v>113</v>
      </c>
    </row>
    <row r="21" spans="2:10" ht="12.75">
      <c r="B21" s="1" t="s">
        <v>51</v>
      </c>
      <c r="C21" s="47">
        <f>H15</f>
      </c>
      <c r="D21" s="2" t="s">
        <v>114</v>
      </c>
      <c r="H21" s="16">
        <f>IF(C21="","",'PAGE 1'!E27)</f>
      </c>
      <c r="I21" s="2" t="s">
        <v>115</v>
      </c>
      <c r="J21" s="57" t="s">
        <v>44</v>
      </c>
    </row>
    <row r="22" spans="2:4" ht="13.5" customHeight="1">
      <c r="B22" s="1" t="s">
        <v>51</v>
      </c>
      <c r="C22" s="56">
        <f>IF(C21="","",C21/H21)</f>
      </c>
      <c r="D22" s="2" t="s">
        <v>116</v>
      </c>
    </row>
    <row r="25" spans="1:10" ht="12.75">
      <c r="A25" s="1" t="s">
        <v>117</v>
      </c>
      <c r="C25" s="2" t="s">
        <v>118</v>
      </c>
      <c r="E25" s="16">
        <f>'PAGE 1'!C24</f>
      </c>
      <c r="F25" s="2" t="s">
        <v>119</v>
      </c>
      <c r="I25" s="22" t="s">
        <v>78</v>
      </c>
      <c r="J25" s="58">
        <f>IF('PAGE 2'!D62="",'PAGE 3'!C22,'PAGE 2'!D62)</f>
      </c>
    </row>
    <row r="56" spans="1:10" ht="12.75">
      <c r="A56" s="62">
        <v>3</v>
      </c>
      <c r="B56" s="62"/>
      <c r="C56" s="62"/>
      <c r="D56" s="62"/>
      <c r="E56" s="62"/>
      <c r="F56" s="62"/>
      <c r="G56" s="62"/>
      <c r="H56" s="62"/>
      <c r="I56" s="62"/>
      <c r="J56" s="62"/>
    </row>
    <row r="57" spans="1:10" ht="12.75">
      <c r="A57" s="22"/>
      <c r="B57" s="22"/>
      <c r="C57" s="22"/>
      <c r="D57" s="22"/>
      <c r="E57" s="22"/>
      <c r="F57" s="22"/>
      <c r="G57" s="22"/>
      <c r="H57" s="22"/>
      <c r="I57" s="22"/>
      <c r="J57" s="59" t="s">
        <v>120</v>
      </c>
    </row>
    <row r="72" ht="12.75">
      <c r="G72" s="22"/>
    </row>
    <row r="73" ht="12.75">
      <c r="G73" s="22"/>
    </row>
  </sheetData>
  <sheetProtection password="CFA5" sheet="1" objects="1" scenarios="1"/>
  <mergeCells count="3">
    <mergeCell ref="H15:I15"/>
    <mergeCell ref="H16:I16"/>
    <mergeCell ref="A56:J56"/>
  </mergeCells>
  <printOptions/>
  <pageMargins left="0.75" right="0.75" top="1" bottom="1" header="0.5" footer="0.5"/>
  <pageSetup horizontalDpi="600" verticalDpi="600" orientation="portrait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IHDA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</dc:creator>
  <cp:keywords/>
  <dc:description/>
  <cp:lastModifiedBy>mabella</cp:lastModifiedBy>
  <cp:lastPrinted>2011-09-14T15:32:13Z</cp:lastPrinted>
  <dcterms:created xsi:type="dcterms:W3CDTF">2006-06-01T21:25:21Z</dcterms:created>
  <dcterms:modified xsi:type="dcterms:W3CDTF">2011-09-29T14:30:41Z</dcterms:modified>
  <cp:category/>
  <cp:version/>
  <cp:contentType/>
  <cp:contentStatus/>
</cp:coreProperties>
</file>